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Budget " sheetId="1" r:id="rId1"/>
    <sheet name="Statement of Changes " sheetId="2" r:id="rId2"/>
  </sheets>
  <definedNames/>
  <calcPr fullCalcOnLoad="1"/>
</workbook>
</file>

<file path=xl/sharedStrings.xml><?xml version="1.0" encoding="utf-8"?>
<sst xmlns="http://schemas.openxmlformats.org/spreadsheetml/2006/main" count="114" uniqueCount="78">
  <si>
    <t>Income</t>
  </si>
  <si>
    <t>Members contribution</t>
  </si>
  <si>
    <t>December</t>
  </si>
  <si>
    <t>January</t>
  </si>
  <si>
    <t xml:space="preserve">February </t>
  </si>
  <si>
    <t xml:space="preserve">March </t>
  </si>
  <si>
    <t xml:space="preserve">April </t>
  </si>
  <si>
    <t xml:space="preserve">May </t>
  </si>
  <si>
    <t>June</t>
  </si>
  <si>
    <t>Interest Income</t>
  </si>
  <si>
    <t>OAS Contribution 2014</t>
  </si>
  <si>
    <t>Annual Bazaar (11 tables x $150)</t>
  </si>
  <si>
    <t>Secretary (Need to Factor Cola)</t>
  </si>
  <si>
    <t>Lan Internet (4 internet + 1 Printer)</t>
  </si>
  <si>
    <t>Office Supplies</t>
  </si>
  <si>
    <t xml:space="preserve">Photocopy usage </t>
  </si>
  <si>
    <t>Telefono usage</t>
  </si>
  <si>
    <t>`</t>
  </si>
  <si>
    <t>Intern Transportation Stipend (6.50 daily)</t>
  </si>
  <si>
    <t>Travel Costs GA (All exp x 1)</t>
  </si>
  <si>
    <t>Children Christmas Party Donation</t>
  </si>
  <si>
    <t>Children Christmas Party</t>
  </si>
  <si>
    <t>DGS Personnel</t>
  </si>
  <si>
    <t>Printing and Promotional material</t>
  </si>
  <si>
    <t>FICSA (Membership) (654.29)</t>
  </si>
  <si>
    <t>FICSA Seminars</t>
  </si>
  <si>
    <t>Terry Woods Fund Plaque</t>
  </si>
  <si>
    <t xml:space="preserve">Translations </t>
  </si>
  <si>
    <t>New Computer - Staff Administrator</t>
  </si>
  <si>
    <t>Workshops/seminars*</t>
  </si>
  <si>
    <t>Short Term Staff (Maternity Leave)</t>
  </si>
  <si>
    <t>International Medicine</t>
  </si>
  <si>
    <t>Town Sports</t>
  </si>
  <si>
    <t>Art Group</t>
  </si>
  <si>
    <t>OAS Marathon</t>
  </si>
  <si>
    <t>OAS Health Unit</t>
  </si>
  <si>
    <t>Football Fall</t>
  </si>
  <si>
    <t>Football Spring</t>
  </si>
  <si>
    <t>OAS Staff Association Christmas cocktail</t>
  </si>
  <si>
    <t>OAS Staff Association Spring BBQ</t>
  </si>
  <si>
    <t xml:space="preserve"> </t>
  </si>
  <si>
    <t>Prior</t>
  </si>
  <si>
    <t>Health Insurance Commission</t>
  </si>
  <si>
    <t>Actual</t>
  </si>
  <si>
    <t>Notes</t>
  </si>
  <si>
    <t>Sponsorships:</t>
  </si>
  <si>
    <t>-</t>
  </si>
  <si>
    <t>Capital Bike Share</t>
  </si>
  <si>
    <t>Total:</t>
  </si>
  <si>
    <t>Miscallaneous</t>
  </si>
  <si>
    <t>Total Balance:</t>
  </si>
  <si>
    <t>Social Events</t>
  </si>
  <si>
    <t>Budget</t>
  </si>
  <si>
    <t>Expenditure</t>
  </si>
  <si>
    <t>Administrative Costs:</t>
  </si>
  <si>
    <t>Refund OAS</t>
  </si>
  <si>
    <t>Annual Bazaar 2013</t>
  </si>
  <si>
    <t xml:space="preserve">Survey, Square up, elections expenses </t>
  </si>
  <si>
    <t>Refund Health Insurance</t>
  </si>
  <si>
    <t>Gift Shop Expenses</t>
  </si>
  <si>
    <t>Legal Fund</t>
  </si>
  <si>
    <t>Beginning Balance</t>
  </si>
  <si>
    <t>Ending balance</t>
  </si>
  <si>
    <t xml:space="preserve">Statement of Changes </t>
  </si>
  <si>
    <t>Transfers IN/ (OUT)</t>
  </si>
  <si>
    <t>Deposit</t>
  </si>
  <si>
    <t xml:space="preserve">Gift Shop Account  - Savings </t>
  </si>
  <si>
    <t>Gift Shop Account  -  Checkings</t>
  </si>
  <si>
    <t xml:space="preserve">CD Legal Fund </t>
  </si>
  <si>
    <t>Certificate Account</t>
  </si>
  <si>
    <t>Savings - Operational Account</t>
  </si>
  <si>
    <t>Checking - Operational Account</t>
  </si>
  <si>
    <t>Special Savings - Legal Fund</t>
  </si>
  <si>
    <t xml:space="preserve">Special Savings - Loyalty Benefit </t>
  </si>
  <si>
    <t xml:space="preserve">Dividend </t>
  </si>
  <si>
    <t>Expenses</t>
  </si>
  <si>
    <t>Bank Statements</t>
  </si>
  <si>
    <t>For the period July 31st 2013 to June 30th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</si>
</sst>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_-[$$-540A]* #,##0.00_ ;_-[$$-540A]* \-#,##0.00\ ;_-[$$-540A]* &quot;-&quot;??_ ;_-@_ "/>
    <numFmt numFmtId="174" formatCode="_-[$$-409]* #,##0.00_ ;_-[$$-409]* \-#,##0.00\ ;_-[$$-409]* &quot;-&quot;??_ ;_-@_ "/>
    <numFmt numFmtId="175" formatCode="[$-409]dddd\,\ mmmm\ dd\,\ yyyy"/>
    <numFmt numFmtId="176" formatCode="[$-409]h:mm:ss\ AM/PM"/>
    <numFmt numFmtId="177" formatCode="_(* #,##0.0_);_(* \(#,##0.0\);_(* &quot;-&quot;_);_(@_)"/>
    <numFmt numFmtId="178" formatCode="_(* #,##0.00_);_(* \(#,##0.00\);_(* &quot;-&quot;_);_(@_)"/>
    <numFmt numFmtId="179" formatCode="0.000"/>
    <numFmt numFmtId="180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43" fontId="2" fillId="0" borderId="0" xfId="42" applyFont="1" applyAlignment="1">
      <alignment/>
    </xf>
    <xf numFmtId="43" fontId="0" fillId="0" borderId="0" xfId="42" applyFont="1" applyAlignment="1">
      <alignment horizontal="center"/>
    </xf>
    <xf numFmtId="43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33" borderId="0" xfId="0" applyFont="1" applyFill="1" applyAlignment="1">
      <alignment/>
    </xf>
    <xf numFmtId="41" fontId="0" fillId="33" borderId="0" xfId="0" applyNumberFormat="1" applyFill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Font="1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10" xfId="0" applyNumberFormat="1" applyBorder="1" applyAlignment="1">
      <alignment horizontal="left"/>
    </xf>
    <xf numFmtId="41" fontId="0" fillId="0" borderId="10" xfId="0" applyNumberFormat="1" applyFont="1" applyBorder="1" applyAlignment="1">
      <alignment/>
    </xf>
    <xf numFmtId="41" fontId="2" fillId="33" borderId="0" xfId="0" applyNumberFormat="1" applyFont="1" applyFill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33" borderId="0" xfId="0" applyNumberFormat="1" applyFill="1" applyAlignment="1">
      <alignment horizontal="right"/>
    </xf>
    <xf numFmtId="41" fontId="2" fillId="33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41" fontId="0" fillId="34" borderId="0" xfId="0" applyNumberFormat="1" applyFill="1" applyAlignment="1">
      <alignment/>
    </xf>
    <xf numFmtId="41" fontId="0" fillId="34" borderId="0" xfId="0" applyNumberFormat="1" applyFill="1" applyAlignment="1">
      <alignment horizontal="right"/>
    </xf>
    <xf numFmtId="0" fontId="0" fillId="34" borderId="0" xfId="0" applyFill="1" applyAlignment="1">
      <alignment/>
    </xf>
    <xf numFmtId="41" fontId="0" fillId="34" borderId="0" xfId="0" applyNumberFormat="1" applyFont="1" applyFill="1" applyAlignment="1">
      <alignment horizontal="right"/>
    </xf>
    <xf numFmtId="41" fontId="0" fillId="34" borderId="0" xfId="0" applyNumberFormat="1" applyFont="1" applyFill="1" applyAlignment="1">
      <alignment horizontal="left"/>
    </xf>
    <xf numFmtId="41" fontId="0" fillId="34" borderId="10" xfId="0" applyNumberFormat="1" applyFont="1" applyFill="1" applyBorder="1" applyAlignment="1">
      <alignment horizontal="left"/>
    </xf>
    <xf numFmtId="41" fontId="0" fillId="34" borderId="11" xfId="0" applyNumberForma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41" fontId="0" fillId="34" borderId="0" xfId="0" applyNumberFormat="1" applyFill="1" applyBorder="1" applyAlignment="1">
      <alignment/>
    </xf>
    <xf numFmtId="0" fontId="0" fillId="35" borderId="0" xfId="0" applyFill="1" applyAlignment="1">
      <alignment/>
    </xf>
    <xf numFmtId="41" fontId="0" fillId="35" borderId="0" xfId="0" applyNumberFormat="1" applyFill="1" applyAlignment="1">
      <alignment/>
    </xf>
    <xf numFmtId="41" fontId="0" fillId="35" borderId="0" xfId="0" applyNumberFormat="1" applyFill="1" applyBorder="1" applyAlignment="1">
      <alignment horizontal="right"/>
    </xf>
    <xf numFmtId="0" fontId="0" fillId="35" borderId="0" xfId="0" applyFill="1" applyBorder="1" applyAlignment="1">
      <alignment/>
    </xf>
    <xf numFmtId="41" fontId="0" fillId="35" borderId="0" xfId="0" applyNumberFormat="1" applyFill="1" applyBorder="1" applyAlignment="1">
      <alignment/>
    </xf>
    <xf numFmtId="0" fontId="0" fillId="34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60" zoomScalePageLayoutView="0" workbookViewId="0" topLeftCell="A10">
      <selection activeCell="C55" sqref="C55"/>
    </sheetView>
  </sheetViews>
  <sheetFormatPr defaultColWidth="9.140625" defaultRowHeight="12.75"/>
  <cols>
    <col min="1" max="1" width="42.8515625" style="0" customWidth="1"/>
    <col min="2" max="2" width="23.140625" style="0" customWidth="1"/>
    <col min="3" max="3" width="24.421875" style="0" customWidth="1"/>
    <col min="5" max="5" width="27.28125" style="0" customWidth="1"/>
    <col min="6" max="6" width="12.8515625" style="0" customWidth="1"/>
    <col min="7" max="7" width="12.8515625" style="0" hidden="1" customWidth="1"/>
    <col min="8" max="8" width="12.421875" style="0" hidden="1" customWidth="1"/>
    <col min="9" max="9" width="11.00390625" style="0" hidden="1" customWidth="1"/>
    <col min="10" max="10" width="10.8515625" style="0" hidden="1" customWidth="1"/>
    <col min="11" max="12" width="11.00390625" style="0" hidden="1" customWidth="1"/>
    <col min="13" max="13" width="11.7109375" style="0" hidden="1" customWidth="1"/>
  </cols>
  <sheetData>
    <row r="1" spans="7:13" ht="15.75">
      <c r="G1" s="3"/>
      <c r="H1" s="3">
        <v>2014</v>
      </c>
      <c r="I1" s="3"/>
      <c r="J1" s="3"/>
      <c r="K1" s="3"/>
      <c r="L1" s="59"/>
      <c r="M1" s="59"/>
    </row>
    <row r="2" spans="1:13" ht="15.75">
      <c r="A2" s="23" t="s">
        <v>0</v>
      </c>
      <c r="B2" s="11" t="s">
        <v>52</v>
      </c>
      <c r="C2" s="11" t="s">
        <v>43</v>
      </c>
      <c r="E2" s="11" t="s">
        <v>44</v>
      </c>
      <c r="F2" s="11" t="s">
        <v>41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12.75">
      <c r="A3" s="2"/>
      <c r="B3" s="14"/>
      <c r="C3" s="14"/>
      <c r="E3" s="14"/>
      <c r="F3" s="15"/>
      <c r="G3" s="1"/>
      <c r="H3" s="1"/>
      <c r="I3" s="1"/>
      <c r="J3" s="1"/>
      <c r="K3" s="1"/>
      <c r="L3" s="1"/>
      <c r="M3" s="1"/>
    </row>
    <row r="4" spans="1:13" ht="12.75">
      <c r="A4" s="20" t="s">
        <v>1</v>
      </c>
      <c r="B4" s="25">
        <v>81771.6</v>
      </c>
      <c r="C4" s="25">
        <v>109289.22</v>
      </c>
      <c r="E4" s="13"/>
      <c r="F4" s="15"/>
      <c r="G4" s="1"/>
      <c r="H4" s="1"/>
      <c r="I4" s="1"/>
      <c r="J4" s="1"/>
      <c r="K4" s="1"/>
      <c r="L4" s="1"/>
      <c r="M4" s="1"/>
    </row>
    <row r="5" spans="1:13" ht="12.75">
      <c r="A5" s="20" t="s">
        <v>9</v>
      </c>
      <c r="B5" s="13"/>
      <c r="C5" s="13">
        <v>25.08</v>
      </c>
      <c r="E5" s="13"/>
      <c r="F5" s="15"/>
      <c r="G5" s="1"/>
      <c r="H5" s="1"/>
      <c r="I5" s="1"/>
      <c r="J5" s="1"/>
      <c r="K5" s="1"/>
      <c r="L5" s="1"/>
      <c r="M5" s="1"/>
    </row>
    <row r="6" spans="1:13" ht="12.75">
      <c r="A6" s="20" t="s">
        <v>42</v>
      </c>
      <c r="B6" s="13">
        <v>7560</v>
      </c>
      <c r="C6" s="13">
        <v>6840</v>
      </c>
      <c r="E6" s="13"/>
      <c r="F6" s="15"/>
      <c r="G6" s="1"/>
      <c r="H6" s="1"/>
      <c r="I6" s="1"/>
      <c r="J6" s="1"/>
      <c r="K6" s="1"/>
      <c r="L6" s="1"/>
      <c r="M6" s="1"/>
    </row>
    <row r="7" spans="1:13" ht="12.75">
      <c r="A7" s="20" t="s">
        <v>10</v>
      </c>
      <c r="B7" s="13">
        <v>5100</v>
      </c>
      <c r="C7" s="13">
        <v>4900</v>
      </c>
      <c r="E7" s="13"/>
      <c r="F7" s="15"/>
      <c r="G7" s="1"/>
      <c r="H7" s="1"/>
      <c r="I7" s="1"/>
      <c r="J7" s="1"/>
      <c r="K7" s="1"/>
      <c r="L7" s="1"/>
      <c r="M7" s="1"/>
    </row>
    <row r="8" spans="1:13" ht="12.75">
      <c r="A8" s="21" t="s">
        <v>20</v>
      </c>
      <c r="B8" s="13"/>
      <c r="C8" s="13">
        <v>2000</v>
      </c>
      <c r="E8" s="13"/>
      <c r="F8" s="15"/>
      <c r="G8" s="1"/>
      <c r="H8" s="1"/>
      <c r="I8" s="1"/>
      <c r="J8" s="1"/>
      <c r="K8" s="1"/>
      <c r="L8" s="1"/>
      <c r="M8" s="1"/>
    </row>
    <row r="9" spans="1:13" ht="12.75">
      <c r="A9" s="21" t="s">
        <v>56</v>
      </c>
      <c r="B9" s="13">
        <v>2550</v>
      </c>
      <c r="C9" s="13">
        <v>1510</v>
      </c>
      <c r="E9" s="13"/>
      <c r="F9" s="15"/>
      <c r="G9" s="1"/>
      <c r="H9" s="1"/>
      <c r="I9" s="1"/>
      <c r="J9" s="1"/>
      <c r="K9" s="1"/>
      <c r="L9" s="1"/>
      <c r="M9" s="1"/>
    </row>
    <row r="10" spans="1:13" ht="12.75">
      <c r="A10" s="21" t="s">
        <v>55</v>
      </c>
      <c r="B10" s="13"/>
      <c r="C10" s="13">
        <v>12000</v>
      </c>
      <c r="E10" s="13"/>
      <c r="F10" s="15"/>
      <c r="G10" s="1"/>
      <c r="H10" s="1"/>
      <c r="I10" s="1"/>
      <c r="J10" s="1"/>
      <c r="K10" s="1"/>
      <c r="L10" s="1"/>
      <c r="M10" s="1"/>
    </row>
    <row r="11" spans="1:13" ht="12.75">
      <c r="A11" s="21" t="s">
        <v>47</v>
      </c>
      <c r="B11" s="13"/>
      <c r="C11" s="13">
        <v>170</v>
      </c>
      <c r="E11" s="13"/>
      <c r="F11" s="15"/>
      <c r="G11" s="1"/>
      <c r="H11" s="1"/>
      <c r="I11" s="1"/>
      <c r="J11" s="1"/>
      <c r="K11" s="1"/>
      <c r="L11" s="1"/>
      <c r="M11" s="1"/>
    </row>
    <row r="12" spans="1:13" ht="12.75">
      <c r="A12" s="12" t="s">
        <v>48</v>
      </c>
      <c r="B12" s="15">
        <f>SUM(B4:B11)</f>
        <v>96981.6</v>
      </c>
      <c r="C12" s="15">
        <f>SUM(C4:C11)</f>
        <v>136734.3</v>
      </c>
      <c r="E12" s="13"/>
      <c r="F12" s="15"/>
      <c r="G12" s="1"/>
      <c r="H12" s="1"/>
      <c r="I12" s="1"/>
      <c r="J12" s="1"/>
      <c r="K12" s="1"/>
      <c r="L12" s="1"/>
      <c r="M12" s="1"/>
    </row>
    <row r="13" spans="2:13" ht="12.75">
      <c r="B13" s="13"/>
      <c r="C13" s="13"/>
      <c r="E13" s="13"/>
      <c r="F13" s="15"/>
      <c r="G13" s="1"/>
      <c r="H13" s="1"/>
      <c r="I13" s="1"/>
      <c r="J13" s="1"/>
      <c r="K13" s="1"/>
      <c r="L13" s="1"/>
      <c r="M13" s="1"/>
    </row>
    <row r="14" spans="1:13" ht="15.75">
      <c r="A14" s="23" t="s">
        <v>53</v>
      </c>
      <c r="B14" s="14"/>
      <c r="C14" s="14"/>
      <c r="E14" s="14"/>
      <c r="F14" s="15"/>
      <c r="G14" s="1"/>
      <c r="H14" s="1"/>
      <c r="I14" s="1"/>
      <c r="J14" s="1"/>
      <c r="K14" s="1"/>
      <c r="L14" s="1"/>
      <c r="M14" s="1"/>
    </row>
    <row r="15" spans="1:13" ht="12.75">
      <c r="A15" s="11"/>
      <c r="B15" s="14"/>
      <c r="C15" s="14"/>
      <c r="E15" s="14"/>
      <c r="F15" s="15"/>
      <c r="G15" s="1"/>
      <c r="H15" s="1"/>
      <c r="I15" s="1"/>
      <c r="J15" s="1"/>
      <c r="K15" s="1"/>
      <c r="L15" s="1"/>
      <c r="M15" s="1"/>
    </row>
    <row r="16" spans="1:13" ht="12.75">
      <c r="A16" s="4" t="s">
        <v>54</v>
      </c>
      <c r="B16" s="14"/>
      <c r="C16" s="14"/>
      <c r="E16" s="14"/>
      <c r="F16" s="15"/>
      <c r="G16" s="1"/>
      <c r="H16" s="1"/>
      <c r="I16" s="1"/>
      <c r="J16" s="1"/>
      <c r="K16" s="1"/>
      <c r="L16" s="1"/>
      <c r="M16" s="1"/>
    </row>
    <row r="17" spans="1:13" ht="12.75">
      <c r="A17" s="22" t="s">
        <v>49</v>
      </c>
      <c r="B17" s="13" t="s">
        <v>46</v>
      </c>
      <c r="C17" s="13">
        <v>-148.6</v>
      </c>
      <c r="E17" s="13" t="s">
        <v>57</v>
      </c>
      <c r="F17" s="15"/>
      <c r="G17" s="1"/>
      <c r="H17" s="1"/>
      <c r="I17" s="1"/>
      <c r="J17" s="1"/>
      <c r="K17" s="1"/>
      <c r="L17" s="1"/>
      <c r="M17" s="1"/>
    </row>
    <row r="18" spans="1:13" ht="12.75">
      <c r="A18" s="21" t="s">
        <v>12</v>
      </c>
      <c r="B18" s="13">
        <v>-75600</v>
      </c>
      <c r="C18" s="13">
        <v>-30221.28</v>
      </c>
      <c r="E18" s="13"/>
      <c r="F18" s="13"/>
      <c r="G18" s="5">
        <v>-6126.46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2" customHeight="1">
      <c r="A19" s="21" t="s">
        <v>13</v>
      </c>
      <c r="B19" s="13">
        <v>-1440</v>
      </c>
      <c r="C19" s="13">
        <v>-2944</v>
      </c>
      <c r="E19" s="13"/>
      <c r="F19" s="16">
        <v>-1400</v>
      </c>
      <c r="G19" s="6">
        <v>0</v>
      </c>
      <c r="H19" s="6"/>
      <c r="I19" s="5">
        <v>-1400</v>
      </c>
      <c r="J19" s="6"/>
      <c r="K19" s="6"/>
      <c r="L19" s="6"/>
      <c r="M19" s="6"/>
    </row>
    <row r="20" spans="1:13" ht="12.75" customHeight="1">
      <c r="A20" s="21" t="s">
        <v>14</v>
      </c>
      <c r="B20" s="13">
        <v>-450</v>
      </c>
      <c r="C20" s="13">
        <v>-699.16</v>
      </c>
      <c r="E20" s="13"/>
      <c r="F20" s="13"/>
      <c r="G20" s="6"/>
      <c r="H20" s="6"/>
      <c r="I20" s="6"/>
      <c r="J20" s="6"/>
      <c r="K20" s="5">
        <v>-144</v>
      </c>
      <c r="L20" s="6"/>
      <c r="M20" s="6"/>
    </row>
    <row r="21" spans="1:13" ht="13.5" customHeight="1">
      <c r="A21" s="21" t="s">
        <v>15</v>
      </c>
      <c r="B21" s="13">
        <v>-50</v>
      </c>
      <c r="C21" s="13">
        <v>-19.08</v>
      </c>
      <c r="E21" s="13"/>
      <c r="F21" s="13"/>
      <c r="G21" s="6">
        <v>0</v>
      </c>
      <c r="H21" s="6"/>
      <c r="I21" s="6"/>
      <c r="J21" s="6"/>
      <c r="K21" s="6"/>
      <c r="L21" s="6"/>
      <c r="M21" s="6"/>
    </row>
    <row r="22" spans="1:13" ht="13.5" customHeight="1">
      <c r="A22" s="21" t="s">
        <v>16</v>
      </c>
      <c r="B22" s="13">
        <v>-100</v>
      </c>
      <c r="C22" s="13">
        <v>-100</v>
      </c>
      <c r="E22" s="13"/>
      <c r="F22" s="13"/>
      <c r="G22" s="6">
        <v>-68.64</v>
      </c>
      <c r="H22" s="6"/>
      <c r="I22" s="6"/>
      <c r="J22" s="6"/>
      <c r="K22" s="6"/>
      <c r="L22" s="6"/>
      <c r="M22" s="6"/>
    </row>
    <row r="23" spans="1:13" ht="12.75">
      <c r="A23" s="21" t="s">
        <v>18</v>
      </c>
      <c r="B23" s="13">
        <v>-1040</v>
      </c>
      <c r="C23" s="13">
        <v>-643.5</v>
      </c>
      <c r="E23" s="13"/>
      <c r="F23" s="13"/>
      <c r="G23" s="5">
        <v>-84.5</v>
      </c>
      <c r="H23" s="5">
        <v>-45.5</v>
      </c>
      <c r="I23" s="5">
        <v>117</v>
      </c>
      <c r="J23" s="5">
        <v>-123.5</v>
      </c>
      <c r="K23" s="6">
        <v>-130</v>
      </c>
      <c r="L23" s="6">
        <v>-130</v>
      </c>
      <c r="M23" s="6">
        <v>-130</v>
      </c>
    </row>
    <row r="24" spans="1:13" ht="12.75">
      <c r="A24" s="21" t="s">
        <v>19</v>
      </c>
      <c r="B24" s="13">
        <v>-3000</v>
      </c>
      <c r="C24" s="13">
        <v>-2278.3</v>
      </c>
      <c r="E24" s="13"/>
      <c r="F24" s="13"/>
      <c r="G24" s="6"/>
      <c r="H24" s="6"/>
      <c r="I24" s="6">
        <v>-3000</v>
      </c>
      <c r="J24" s="6"/>
      <c r="K24" s="6"/>
      <c r="L24" s="6"/>
      <c r="M24" s="6"/>
    </row>
    <row r="25" spans="1:13" ht="12.75">
      <c r="A25" s="21" t="s">
        <v>22</v>
      </c>
      <c r="B25" s="13">
        <v>-400</v>
      </c>
      <c r="C25" s="13">
        <v>0</v>
      </c>
      <c r="E25" s="13"/>
      <c r="F25" s="13"/>
      <c r="G25" s="6"/>
      <c r="H25" s="6"/>
      <c r="I25" s="6"/>
      <c r="J25" s="6"/>
      <c r="K25" s="6"/>
      <c r="L25" s="6"/>
      <c r="M25" s="6"/>
    </row>
    <row r="26" spans="1:13" ht="12.75">
      <c r="A26" s="21" t="s">
        <v>23</v>
      </c>
      <c r="B26" s="13" t="s">
        <v>46</v>
      </c>
      <c r="C26" s="13"/>
      <c r="E26" s="13"/>
      <c r="F26" s="13"/>
      <c r="G26" s="6">
        <v>0</v>
      </c>
      <c r="H26" s="6"/>
      <c r="I26" s="6"/>
      <c r="J26" s="6"/>
      <c r="K26" s="6"/>
      <c r="L26" s="6"/>
      <c r="M26" s="6"/>
    </row>
    <row r="27" spans="1:13" ht="12.75">
      <c r="A27" s="21" t="s">
        <v>24</v>
      </c>
      <c r="B27" s="13">
        <v>-700</v>
      </c>
      <c r="C27" s="13">
        <v>-681.97</v>
      </c>
      <c r="E27" s="13"/>
      <c r="F27" s="13"/>
      <c r="G27" s="5">
        <v>-681.97</v>
      </c>
      <c r="H27" s="6"/>
      <c r="I27" s="6"/>
      <c r="J27" s="6"/>
      <c r="K27" s="6"/>
      <c r="L27" s="6"/>
      <c r="M27" s="6"/>
    </row>
    <row r="28" spans="1:13" ht="12.75">
      <c r="A28" s="21" t="s">
        <v>25</v>
      </c>
      <c r="B28" s="13">
        <v>-1600</v>
      </c>
      <c r="C28" s="13"/>
      <c r="E28" s="13"/>
      <c r="F28" s="13"/>
      <c r="G28" s="6">
        <v>0</v>
      </c>
      <c r="H28" s="6"/>
      <c r="I28" s="6"/>
      <c r="J28" s="6"/>
      <c r="K28" s="6"/>
      <c r="L28" s="6"/>
      <c r="M28" s="6"/>
    </row>
    <row r="29" spans="1:13" ht="12.75">
      <c r="A29" s="21" t="s">
        <v>26</v>
      </c>
      <c r="B29" s="13">
        <v>-250</v>
      </c>
      <c r="C29" s="13">
        <v>-136</v>
      </c>
      <c r="E29" s="13"/>
      <c r="F29" s="13"/>
      <c r="G29" s="6"/>
      <c r="H29" s="6"/>
      <c r="I29" s="6"/>
      <c r="J29" s="6"/>
      <c r="K29" s="6"/>
      <c r="L29" s="6"/>
      <c r="M29" s="6"/>
    </row>
    <row r="30" spans="1:13" ht="12.75">
      <c r="A30" s="21" t="s">
        <v>27</v>
      </c>
      <c r="B30" s="13">
        <v>-4400</v>
      </c>
      <c r="C30" s="13">
        <v>-503.69</v>
      </c>
      <c r="E30" s="13"/>
      <c r="F30" s="13"/>
      <c r="G30" s="6">
        <v>-4400</v>
      </c>
      <c r="H30" s="6"/>
      <c r="I30" s="6"/>
      <c r="J30" s="6"/>
      <c r="K30" s="6"/>
      <c r="L30" s="6"/>
      <c r="M30" s="6"/>
    </row>
    <row r="31" spans="1:13" ht="12.75">
      <c r="A31" s="21" t="s">
        <v>28</v>
      </c>
      <c r="B31" s="13">
        <v>-1200</v>
      </c>
      <c r="C31" s="13">
        <v>-934.78</v>
      </c>
      <c r="E31" s="13"/>
      <c r="F31" s="13"/>
      <c r="G31" s="5">
        <v>-696.9</v>
      </c>
      <c r="H31" s="6"/>
      <c r="I31" s="6"/>
      <c r="J31" s="6"/>
      <c r="K31" s="6"/>
      <c r="L31" s="6"/>
      <c r="M31" s="6"/>
    </row>
    <row r="32" spans="1:13" ht="12.75">
      <c r="A32" s="21" t="s">
        <v>29</v>
      </c>
      <c r="B32" s="13">
        <v>-800</v>
      </c>
      <c r="C32" s="13"/>
      <c r="E32" s="13"/>
      <c r="F32" s="13"/>
      <c r="G32" s="6">
        <v>0</v>
      </c>
      <c r="H32" s="6"/>
      <c r="I32" s="6"/>
      <c r="J32" s="6"/>
      <c r="K32" s="6"/>
      <c r="L32" s="6"/>
      <c r="M32" s="6"/>
    </row>
    <row r="33" spans="1:13" ht="12.75">
      <c r="A33" s="21" t="s">
        <v>30</v>
      </c>
      <c r="B33" s="13">
        <v>-4500</v>
      </c>
      <c r="C33" s="13">
        <v>-16400</v>
      </c>
      <c r="E33" s="13"/>
      <c r="F33" s="13"/>
      <c r="G33" s="6"/>
      <c r="H33" s="5">
        <v>-1800</v>
      </c>
      <c r="I33" s="5">
        <v>-1800</v>
      </c>
      <c r="J33" s="5">
        <v>-3200</v>
      </c>
      <c r="K33" s="5">
        <v>-3200</v>
      </c>
      <c r="L33" s="5">
        <v>-3200</v>
      </c>
      <c r="M33" s="5">
        <v>-3200</v>
      </c>
    </row>
    <row r="34" spans="1:13" ht="12.75">
      <c r="A34" s="21" t="s">
        <v>31</v>
      </c>
      <c r="B34" s="13" t="s">
        <v>46</v>
      </c>
      <c r="C34" s="13">
        <v>-25332</v>
      </c>
      <c r="E34" s="13"/>
      <c r="F34" s="13"/>
      <c r="G34" s="5">
        <v>-2483</v>
      </c>
      <c r="H34" s="5">
        <v>-2483</v>
      </c>
      <c r="I34" s="5">
        <v>-2483</v>
      </c>
      <c r="J34" s="5">
        <v>-2294</v>
      </c>
      <c r="K34" s="5">
        <v>-1891</v>
      </c>
      <c r="L34" s="5">
        <v>-1757</v>
      </c>
      <c r="M34" s="6">
        <v>-2500</v>
      </c>
    </row>
    <row r="35" spans="1:13" ht="12.75">
      <c r="A35" s="21" t="s">
        <v>58</v>
      </c>
      <c r="B35" s="13"/>
      <c r="C35" s="13">
        <v>-380</v>
      </c>
      <c r="E35" s="13"/>
      <c r="F35" s="13"/>
      <c r="G35" s="5"/>
      <c r="H35" s="5"/>
      <c r="I35" s="5"/>
      <c r="J35" s="5"/>
      <c r="K35" s="5"/>
      <c r="L35" s="5"/>
      <c r="M35" s="6"/>
    </row>
    <row r="36" spans="1:13" ht="12.75">
      <c r="A36" s="21" t="s">
        <v>32</v>
      </c>
      <c r="B36" s="13" t="s">
        <v>46</v>
      </c>
      <c r="C36" s="13">
        <v>-4016.65</v>
      </c>
      <c r="E36" s="13"/>
      <c r="F36" s="16">
        <v>-719.4</v>
      </c>
      <c r="G36" s="5">
        <v>-299.75</v>
      </c>
      <c r="H36" s="5">
        <v>-299.75</v>
      </c>
      <c r="I36" s="5">
        <v>-299.75</v>
      </c>
      <c r="J36" s="5">
        <v>-299.75</v>
      </c>
      <c r="K36" s="5">
        <v>-299.75</v>
      </c>
      <c r="L36" s="5">
        <v>-299.75</v>
      </c>
      <c r="M36" s="6">
        <v>-299.75</v>
      </c>
    </row>
    <row r="37" spans="1:13" ht="12.75">
      <c r="A37" s="21" t="s">
        <v>47</v>
      </c>
      <c r="B37" s="13" t="s">
        <v>46</v>
      </c>
      <c r="C37" s="13">
        <v>-150</v>
      </c>
      <c r="E37" s="13"/>
      <c r="F37" s="16"/>
      <c r="G37" s="5"/>
      <c r="H37" s="5"/>
      <c r="I37" s="5"/>
      <c r="J37" s="5"/>
      <c r="K37" s="5"/>
      <c r="L37" s="5"/>
      <c r="M37" s="6"/>
    </row>
    <row r="38" spans="1:13" ht="12.75">
      <c r="A38" s="21" t="s">
        <v>59</v>
      </c>
      <c r="B38" s="13"/>
      <c r="C38" s="13">
        <v>-423.26</v>
      </c>
      <c r="E38" s="13"/>
      <c r="F38" s="16"/>
      <c r="G38" s="5"/>
      <c r="H38" s="5"/>
      <c r="I38" s="5"/>
      <c r="J38" s="5"/>
      <c r="K38" s="5"/>
      <c r="L38" s="5"/>
      <c r="M38" s="6"/>
    </row>
    <row r="39" spans="1:13" ht="12.75">
      <c r="A39" s="21" t="s">
        <v>60</v>
      </c>
      <c r="B39" s="13"/>
      <c r="C39" s="13">
        <v>-300</v>
      </c>
      <c r="E39" s="13"/>
      <c r="F39" s="16"/>
      <c r="G39" s="5"/>
      <c r="H39" s="5"/>
      <c r="I39" s="5"/>
      <c r="J39" s="5"/>
      <c r="K39" s="5"/>
      <c r="L39" s="5"/>
      <c r="M39" s="6"/>
    </row>
    <row r="40" spans="1:13" ht="12.75">
      <c r="A40" s="12" t="s">
        <v>48</v>
      </c>
      <c r="B40" s="15">
        <f>SUM(B17:B37)</f>
        <v>-95530</v>
      </c>
      <c r="C40" s="15">
        <f>SUM(C17:C39)</f>
        <v>-86312.27</v>
      </c>
      <c r="E40" s="13"/>
      <c r="F40" s="16">
        <f>SUM(F19:F37)</f>
        <v>-2119.4</v>
      </c>
      <c r="G40" s="5"/>
      <c r="H40" s="5"/>
      <c r="I40" s="5"/>
      <c r="J40" s="5"/>
      <c r="K40" s="5"/>
      <c r="L40" s="5"/>
      <c r="M40" s="6"/>
    </row>
    <row r="41" spans="1:13" ht="12.75">
      <c r="A41" s="10"/>
      <c r="B41" s="13"/>
      <c r="C41" s="13"/>
      <c r="E41" s="13"/>
      <c r="F41" s="16"/>
      <c r="G41" s="5"/>
      <c r="H41" s="5"/>
      <c r="I41" s="5"/>
      <c r="J41" s="5"/>
      <c r="K41" s="5"/>
      <c r="L41" s="5"/>
      <c r="M41" s="6"/>
    </row>
    <row r="42" spans="1:13" ht="12.75">
      <c r="A42" s="4" t="s">
        <v>45</v>
      </c>
      <c r="B42" s="15"/>
      <c r="C42" s="15"/>
      <c r="E42" s="15"/>
      <c r="F42" s="15"/>
      <c r="G42" s="6"/>
      <c r="H42" s="6"/>
      <c r="I42" s="6"/>
      <c r="J42" s="6"/>
      <c r="K42" s="6"/>
      <c r="L42" s="6"/>
      <c r="M42" s="6"/>
    </row>
    <row r="43" spans="1:13" ht="12.75">
      <c r="A43" s="21" t="s">
        <v>33</v>
      </c>
      <c r="B43" s="13">
        <v>-150</v>
      </c>
      <c r="C43" s="13">
        <v>-150</v>
      </c>
      <c r="E43" s="13"/>
      <c r="F43" s="13"/>
      <c r="G43" s="6"/>
      <c r="H43" s="6"/>
      <c r="I43" s="6"/>
      <c r="J43" s="6"/>
      <c r="K43" s="6"/>
      <c r="L43" s="6"/>
      <c r="M43" s="6"/>
    </row>
    <row r="44" spans="1:13" ht="12.75">
      <c r="A44" s="21" t="s">
        <v>34</v>
      </c>
      <c r="B44" s="13">
        <v>-150</v>
      </c>
      <c r="C44" s="13"/>
      <c r="E44" s="13"/>
      <c r="F44" s="13"/>
      <c r="G44" s="6">
        <v>-150</v>
      </c>
      <c r="H44" s="6"/>
      <c r="I44" s="6"/>
      <c r="J44" s="6"/>
      <c r="K44" s="6"/>
      <c r="L44" s="6"/>
      <c r="M44" s="6"/>
    </row>
    <row r="45" spans="1:13" ht="12.75">
      <c r="A45" s="21" t="s">
        <v>35</v>
      </c>
      <c r="B45" s="13">
        <v>-150</v>
      </c>
      <c r="C45" s="13">
        <v>-200</v>
      </c>
      <c r="E45" s="13"/>
      <c r="F45" s="13"/>
      <c r="G45" s="6"/>
      <c r="H45" s="6"/>
      <c r="I45" s="6"/>
      <c r="J45" s="6"/>
      <c r="K45" s="5">
        <v>-200</v>
      </c>
      <c r="L45" s="6"/>
      <c r="M45" s="6"/>
    </row>
    <row r="46" spans="1:13" ht="12.75">
      <c r="A46" s="21" t="s">
        <v>36</v>
      </c>
      <c r="B46" s="13">
        <v>-150</v>
      </c>
      <c r="C46" s="13"/>
      <c r="E46" s="13"/>
      <c r="F46" s="13"/>
      <c r="G46" s="6"/>
      <c r="H46" s="6"/>
      <c r="I46" s="6"/>
      <c r="J46" s="6"/>
      <c r="K46" s="6"/>
      <c r="L46" s="6"/>
      <c r="M46" s="6"/>
    </row>
    <row r="47" spans="1:13" ht="12.75">
      <c r="A47" s="21" t="s">
        <v>37</v>
      </c>
      <c r="B47" s="13">
        <v>-150</v>
      </c>
      <c r="C47" s="13">
        <v>-200</v>
      </c>
      <c r="E47" s="13"/>
      <c r="F47" s="13"/>
      <c r="G47" s="6">
        <v>-200</v>
      </c>
      <c r="H47" s="6"/>
      <c r="I47" s="6"/>
      <c r="J47" s="6"/>
      <c r="K47" s="6"/>
      <c r="L47" s="6"/>
      <c r="M47" s="6"/>
    </row>
    <row r="48" spans="1:13" ht="12.75">
      <c r="A48" s="21" t="s">
        <v>29</v>
      </c>
      <c r="B48" s="13">
        <v>-800</v>
      </c>
      <c r="C48" s="13"/>
      <c r="E48" s="13"/>
      <c r="F48" s="13"/>
      <c r="G48" s="6"/>
      <c r="H48" s="6"/>
      <c r="I48" s="6"/>
      <c r="J48" s="6"/>
      <c r="K48" s="6"/>
      <c r="L48" s="6"/>
      <c r="M48" s="6"/>
    </row>
    <row r="49" spans="1:13" ht="12.75">
      <c r="A49" s="12" t="s">
        <v>48</v>
      </c>
      <c r="B49" s="15">
        <f>SUM(B43:B48)</f>
        <v>-1550</v>
      </c>
      <c r="C49" s="15">
        <f>SUM(C43:C48)</f>
        <v>-550</v>
      </c>
      <c r="E49" s="13"/>
      <c r="F49" s="13"/>
      <c r="G49" s="6"/>
      <c r="H49" s="6"/>
      <c r="I49" s="6"/>
      <c r="J49" s="6"/>
      <c r="K49" s="6"/>
      <c r="L49" s="6"/>
      <c r="M49" s="6"/>
    </row>
    <row r="50" spans="1:13" ht="12.75">
      <c r="A50" s="10"/>
      <c r="B50" s="13"/>
      <c r="C50" s="13"/>
      <c r="E50" s="13"/>
      <c r="F50" s="13"/>
      <c r="G50" s="6"/>
      <c r="H50" s="6"/>
      <c r="I50" s="6"/>
      <c r="J50" s="6"/>
      <c r="K50" s="6"/>
      <c r="L50" s="6"/>
      <c r="M50" s="6"/>
    </row>
    <row r="51" spans="1:13" ht="12.75">
      <c r="A51" s="11" t="s">
        <v>51</v>
      </c>
      <c r="B51" s="13"/>
      <c r="C51" s="13"/>
      <c r="E51" s="13"/>
      <c r="F51" s="13"/>
      <c r="G51" s="5">
        <v>-500</v>
      </c>
      <c r="H51" s="6"/>
      <c r="I51" s="6"/>
      <c r="J51" s="6"/>
      <c r="K51" s="6"/>
      <c r="L51" s="6"/>
      <c r="M51" s="6"/>
    </row>
    <row r="52" spans="1:13" ht="12.75">
      <c r="A52" s="21" t="s">
        <v>38</v>
      </c>
      <c r="B52" s="13" t="s">
        <v>46</v>
      </c>
      <c r="C52" s="13">
        <v>-500</v>
      </c>
      <c r="E52" s="13"/>
      <c r="F52" s="13"/>
      <c r="G52" s="5"/>
      <c r="H52" s="6"/>
      <c r="I52" s="6"/>
      <c r="J52" s="6"/>
      <c r="K52" s="5" t="s">
        <v>40</v>
      </c>
      <c r="L52" s="6"/>
      <c r="M52" s="6"/>
    </row>
    <row r="53" spans="1:13" ht="12.75">
      <c r="A53" s="21" t="s">
        <v>39</v>
      </c>
      <c r="B53" s="13"/>
      <c r="C53" s="13">
        <v>-2843</v>
      </c>
      <c r="E53" s="13"/>
      <c r="F53" s="13"/>
      <c r="G53" s="6"/>
      <c r="H53" s="6"/>
      <c r="I53" s="6"/>
      <c r="J53" s="6"/>
      <c r="K53" s="6"/>
      <c r="L53" s="6"/>
      <c r="M53" s="6"/>
    </row>
    <row r="54" spans="1:13" ht="12.75">
      <c r="A54" s="21" t="s">
        <v>11</v>
      </c>
      <c r="B54" s="13">
        <v>-150</v>
      </c>
      <c r="C54" s="13">
        <v>-128.26</v>
      </c>
      <c r="E54" s="13"/>
      <c r="F54" s="13"/>
      <c r="G54" s="5" t="s">
        <v>17</v>
      </c>
      <c r="H54" s="6"/>
      <c r="I54" s="6"/>
      <c r="J54" s="6"/>
      <c r="K54" s="6"/>
      <c r="L54" s="6"/>
      <c r="M54" s="6"/>
    </row>
    <row r="55" spans="1:13" ht="12.75">
      <c r="A55" s="21" t="s">
        <v>21</v>
      </c>
      <c r="B55" s="13">
        <v>-3000</v>
      </c>
      <c r="C55" s="13">
        <v>-2651.32</v>
      </c>
      <c r="E55" s="13"/>
      <c r="F55" s="13"/>
      <c r="G55" s="7">
        <v>-688.5</v>
      </c>
      <c r="H55" s="6"/>
      <c r="I55" s="6"/>
      <c r="J55" s="6"/>
      <c r="K55" s="6"/>
      <c r="L55" s="6"/>
      <c r="M55" s="6"/>
    </row>
    <row r="56" spans="1:13" ht="12.75">
      <c r="A56" s="12" t="s">
        <v>48</v>
      </c>
      <c r="B56" s="15">
        <f>SUM(B52:B55)</f>
        <v>-3150</v>
      </c>
      <c r="C56" s="15">
        <f>SUM(C52:C55)</f>
        <v>-6122.58</v>
      </c>
      <c r="E56" s="13"/>
      <c r="F56" s="15">
        <f aca="true" t="shared" si="0" ref="F56:M56">SUM(F18:F52)</f>
        <v>-4238.8</v>
      </c>
      <c r="G56" s="8">
        <f t="shared" si="0"/>
        <v>-15691.22</v>
      </c>
      <c r="H56" s="8">
        <f t="shared" si="0"/>
        <v>-4628.25</v>
      </c>
      <c r="I56" s="8">
        <f t="shared" si="0"/>
        <v>-8865.75</v>
      </c>
      <c r="J56" s="8">
        <f t="shared" si="0"/>
        <v>-5917.25</v>
      </c>
      <c r="K56" s="8">
        <f t="shared" si="0"/>
        <v>-5864.75</v>
      </c>
      <c r="L56" s="8">
        <f t="shared" si="0"/>
        <v>-5386.75</v>
      </c>
      <c r="M56" s="8">
        <f t="shared" si="0"/>
        <v>-6129.75</v>
      </c>
    </row>
    <row r="57" spans="1:13" ht="15">
      <c r="A57" s="12"/>
      <c r="B57" s="17"/>
      <c r="C57" s="17"/>
      <c r="E57" s="17"/>
      <c r="F57" s="18"/>
      <c r="G57" s="8"/>
      <c r="H57" s="8"/>
      <c r="I57" s="8"/>
      <c r="J57" s="8"/>
      <c r="K57" s="8"/>
      <c r="L57" s="8"/>
      <c r="M57" s="8"/>
    </row>
    <row r="58" spans="1:6" ht="12.75">
      <c r="A58" s="12" t="s">
        <v>50</v>
      </c>
      <c r="B58" s="15">
        <f>SUM(B12,B40,B49,B56)</f>
        <v>-3248.399999999994</v>
      </c>
      <c r="C58" s="15">
        <f>SUM(C12,C40,C49,C56)</f>
        <v>43749.44999999998</v>
      </c>
      <c r="E58" s="19"/>
      <c r="F58" s="19"/>
    </row>
    <row r="59" spans="2:6" ht="12.75">
      <c r="B59" s="19"/>
      <c r="C59" s="19"/>
      <c r="E59" s="19"/>
      <c r="F59" s="19"/>
    </row>
    <row r="60" spans="2:6" ht="12.75">
      <c r="B60" s="19"/>
      <c r="C60" s="19"/>
      <c r="E60" s="19"/>
      <c r="F60" s="19"/>
    </row>
    <row r="61" spans="2:6" ht="12.75">
      <c r="B61" s="9"/>
      <c r="C61" s="9"/>
      <c r="E61" s="9"/>
      <c r="F61" s="9"/>
    </row>
    <row r="62" spans="2:6" ht="12.75">
      <c r="B62" s="9"/>
      <c r="C62" s="9"/>
      <c r="E62" s="9"/>
      <c r="F62" s="9"/>
    </row>
    <row r="63" spans="2:6" ht="12.75">
      <c r="B63" s="9"/>
      <c r="C63" s="9"/>
      <c r="E63" s="9"/>
      <c r="F63" s="9"/>
    </row>
    <row r="64" spans="2:6" ht="12.75">
      <c r="B64" s="9"/>
      <c r="C64" s="9"/>
      <c r="E64" s="9"/>
      <c r="F64" s="9"/>
    </row>
    <row r="65" spans="2:6" ht="12.75">
      <c r="B65" s="9"/>
      <c r="C65" s="9"/>
      <c r="E65" s="9"/>
      <c r="F65" s="9"/>
    </row>
    <row r="66" spans="2:6" ht="12.75">
      <c r="B66" s="9"/>
      <c r="C66" s="9"/>
      <c r="E66" s="9"/>
      <c r="F66" s="9"/>
    </row>
    <row r="67" spans="2:6" ht="12.75">
      <c r="B67" s="9"/>
      <c r="C67" s="9"/>
      <c r="E67" s="9"/>
      <c r="F67" s="9"/>
    </row>
    <row r="68" spans="2:6" ht="12.75">
      <c r="B68" s="9"/>
      <c r="C68" s="9"/>
      <c r="E68" s="9"/>
      <c r="F68" s="9"/>
    </row>
    <row r="69" spans="2:6" ht="12.75">
      <c r="B69" s="9"/>
      <c r="C69" s="9"/>
      <c r="E69" s="9"/>
      <c r="F69" s="9"/>
    </row>
    <row r="70" spans="2:6" ht="12.75">
      <c r="B70" s="9"/>
      <c r="C70" s="9"/>
      <c r="E70" s="9"/>
      <c r="F70" s="9"/>
    </row>
    <row r="71" spans="2:6" ht="12.75">
      <c r="B71" s="9"/>
      <c r="C71" s="9"/>
      <c r="E71" s="9"/>
      <c r="F71" s="9"/>
    </row>
    <row r="72" spans="2:6" ht="12.75">
      <c r="B72" s="9"/>
      <c r="C72" s="9"/>
      <c r="E72" s="9"/>
      <c r="F72" s="9"/>
    </row>
    <row r="73" spans="2:6" ht="12.75">
      <c r="B73" s="9"/>
      <c r="C73" s="9"/>
      <c r="E73" s="9"/>
      <c r="F73" s="9"/>
    </row>
    <row r="74" spans="2:6" ht="12.75">
      <c r="B74" s="9"/>
      <c r="C74" s="9"/>
      <c r="E74" s="9"/>
      <c r="F74" s="9"/>
    </row>
    <row r="75" spans="2:6" ht="12.75">
      <c r="B75" s="9"/>
      <c r="C75" s="9"/>
      <c r="E75" s="9"/>
      <c r="F75" s="9"/>
    </row>
    <row r="76" spans="2:6" ht="12.75">
      <c r="B76" s="9"/>
      <c r="C76" s="9"/>
      <c r="E76" s="9"/>
      <c r="F76" s="9"/>
    </row>
    <row r="77" spans="2:6" ht="12.75">
      <c r="B77" s="9"/>
      <c r="C77" s="9"/>
      <c r="E77" s="9"/>
      <c r="F77" s="9"/>
    </row>
    <row r="78" spans="2:6" ht="12.75">
      <c r="B78" s="9"/>
      <c r="C78" s="9"/>
      <c r="E78" s="9"/>
      <c r="F78" s="9"/>
    </row>
    <row r="79" spans="2:6" ht="12.75">
      <c r="B79" s="9"/>
      <c r="C79" s="9"/>
      <c r="E79" s="9"/>
      <c r="F79" s="9"/>
    </row>
    <row r="80" spans="2:6" ht="12.75">
      <c r="B80" s="9"/>
      <c r="C80" s="9"/>
      <c r="E80" s="9"/>
      <c r="F80" s="9"/>
    </row>
    <row r="81" spans="2:6" ht="12.75">
      <c r="B81" s="9"/>
      <c r="C81" s="9"/>
      <c r="E81" s="9"/>
      <c r="F81" s="9"/>
    </row>
    <row r="82" spans="2:6" ht="12.75">
      <c r="B82" s="9"/>
      <c r="C82" s="9"/>
      <c r="E82" s="9"/>
      <c r="F82" s="9"/>
    </row>
    <row r="83" spans="2:6" ht="12.75">
      <c r="B83" s="9"/>
      <c r="C83" s="9"/>
      <c r="E83" s="9"/>
      <c r="F83" s="9"/>
    </row>
    <row r="84" spans="2:6" ht="12.75">
      <c r="B84" s="9"/>
      <c r="C84" s="9"/>
      <c r="E84" s="9"/>
      <c r="F84" s="9"/>
    </row>
    <row r="85" spans="2:6" ht="12.75">
      <c r="B85" s="9"/>
      <c r="C85" s="9"/>
      <c r="E85" s="9"/>
      <c r="F85" s="9"/>
    </row>
    <row r="86" spans="2:6" ht="12.75">
      <c r="B86" s="9"/>
      <c r="C86" s="9"/>
      <c r="E86" s="9"/>
      <c r="F86" s="9"/>
    </row>
    <row r="87" spans="2:6" ht="12.75">
      <c r="B87" s="9"/>
      <c r="C87" s="9"/>
      <c r="E87" s="9"/>
      <c r="F87" s="9"/>
    </row>
    <row r="88" spans="2:6" ht="12.75">
      <c r="B88" s="9"/>
      <c r="C88" s="9"/>
      <c r="E88" s="9"/>
      <c r="F88" s="9"/>
    </row>
    <row r="89" spans="2:6" ht="12.75">
      <c r="B89" s="9"/>
      <c r="C89" s="9"/>
      <c r="E89" s="9"/>
      <c r="F89" s="9"/>
    </row>
    <row r="90" spans="2:6" ht="12.75">
      <c r="B90" s="9"/>
      <c r="C90" s="9"/>
      <c r="E90" s="9"/>
      <c r="F90" s="9"/>
    </row>
    <row r="91" spans="2:6" ht="12.75">
      <c r="B91" s="9"/>
      <c r="C91" s="9"/>
      <c r="E91" s="9"/>
      <c r="F91" s="9"/>
    </row>
    <row r="92" spans="2:6" ht="12.75">
      <c r="B92" s="9"/>
      <c r="C92" s="9"/>
      <c r="E92" s="9"/>
      <c r="F92" s="9"/>
    </row>
    <row r="93" spans="2:6" ht="12.75">
      <c r="B93" s="9"/>
      <c r="C93" s="9"/>
      <c r="E93" s="9"/>
      <c r="F93" s="9"/>
    </row>
    <row r="94" spans="2:6" ht="12.75">
      <c r="B94" s="9"/>
      <c r="C94" s="9"/>
      <c r="E94" s="9"/>
      <c r="F94" s="9"/>
    </row>
    <row r="95" spans="2:6" ht="12.75">
      <c r="B95" s="9"/>
      <c r="C95" s="9"/>
      <c r="E95" s="9"/>
      <c r="F95" s="9"/>
    </row>
    <row r="96" spans="2:6" ht="12.75">
      <c r="B96" s="9"/>
      <c r="C96" s="9"/>
      <c r="E96" s="9"/>
      <c r="F96" s="9"/>
    </row>
    <row r="97" spans="2:6" ht="12.75">
      <c r="B97" s="9"/>
      <c r="C97" s="9"/>
      <c r="E97" s="9"/>
      <c r="F97" s="9"/>
    </row>
    <row r="98" spans="2:6" ht="12.75">
      <c r="B98" s="9"/>
      <c r="C98" s="9"/>
      <c r="E98" s="9"/>
      <c r="F98" s="9"/>
    </row>
    <row r="99" spans="2:6" ht="12.75">
      <c r="B99" s="9"/>
      <c r="C99" s="9"/>
      <c r="E99" s="9"/>
      <c r="F99" s="9"/>
    </row>
    <row r="100" spans="2:6" ht="12.75">
      <c r="B100" s="9"/>
      <c r="C100" s="9"/>
      <c r="E100" s="9"/>
      <c r="F100" s="9"/>
    </row>
    <row r="101" spans="2:6" ht="12.75">
      <c r="B101" s="9"/>
      <c r="C101" s="9"/>
      <c r="E101" s="9"/>
      <c r="F101" s="9"/>
    </row>
    <row r="102" spans="2:6" ht="12.75">
      <c r="B102" s="9"/>
      <c r="C102" s="9"/>
      <c r="E102" s="9"/>
      <c r="F102" s="9"/>
    </row>
  </sheetData>
  <sheetProtection/>
  <mergeCells count="1">
    <mergeCell ref="L1:M1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6.00390625" style="0" customWidth="1"/>
    <col min="2" max="2" width="25.57421875" style="28" customWidth="1"/>
    <col min="3" max="3" width="11.28125" style="28" bestFit="1" customWidth="1"/>
  </cols>
  <sheetData>
    <row r="1" spans="1:2" ht="15.75">
      <c r="A1" s="60" t="s">
        <v>63</v>
      </c>
      <c r="B1" s="60"/>
    </row>
    <row r="2" spans="1:2" ht="12.75">
      <c r="A2" s="61" t="s">
        <v>76</v>
      </c>
      <c r="B2" s="61"/>
    </row>
    <row r="3" spans="1:2" ht="12.75">
      <c r="A3" s="61" t="s">
        <v>77</v>
      </c>
      <c r="B3" s="61"/>
    </row>
    <row r="4" spans="1:2" ht="12.75">
      <c r="A4" s="58"/>
      <c r="B4" s="58"/>
    </row>
    <row r="5" spans="1:3" ht="12.75">
      <c r="A5" s="41" t="s">
        <v>70</v>
      </c>
      <c r="B5" s="42"/>
      <c r="C5" s="42"/>
    </row>
    <row r="6" spans="1:3" ht="12.75">
      <c r="A6" s="44" t="s">
        <v>61</v>
      </c>
      <c r="B6" s="42"/>
      <c r="C6" s="42">
        <v>18541.84</v>
      </c>
    </row>
    <row r="7" spans="1:3" ht="12.75">
      <c r="A7" s="44" t="s">
        <v>74</v>
      </c>
      <c r="B7" s="46">
        <v>30.03</v>
      </c>
      <c r="C7" s="43"/>
    </row>
    <row r="8" spans="1:3" ht="12.75">
      <c r="A8" s="49" t="s">
        <v>64</v>
      </c>
      <c r="B8" s="46">
        <v>36982.68</v>
      </c>
      <c r="C8" s="43"/>
    </row>
    <row r="9" spans="1:3" ht="12.75">
      <c r="A9" s="44" t="s">
        <v>75</v>
      </c>
      <c r="B9" s="47">
        <v>-20328.18</v>
      </c>
      <c r="C9" s="43">
        <f>SUM(B7:B9)</f>
        <v>16684.53</v>
      </c>
    </row>
    <row r="10" spans="1:3" ht="12.75">
      <c r="A10" s="44"/>
      <c r="B10" s="42"/>
      <c r="C10" s="45"/>
    </row>
    <row r="11" spans="1:3" ht="13.5" thickBot="1">
      <c r="A11" s="50" t="s">
        <v>62</v>
      </c>
      <c r="B11" s="51"/>
      <c r="C11" s="48">
        <f>+C6+C9</f>
        <v>35226.369999999995</v>
      </c>
    </row>
    <row r="12" spans="1:3" ht="13.5" thickTop="1">
      <c r="A12" s="55"/>
      <c r="B12" s="56"/>
      <c r="C12" s="54"/>
    </row>
    <row r="13" spans="1:3" ht="12.75">
      <c r="A13" s="41" t="s">
        <v>71</v>
      </c>
      <c r="B13" s="42"/>
      <c r="C13" s="43"/>
    </row>
    <row r="14" spans="1:3" ht="12.75">
      <c r="A14" s="44" t="s">
        <v>61</v>
      </c>
      <c r="B14" s="42"/>
      <c r="C14" s="57">
        <v>16662</v>
      </c>
    </row>
    <row r="15" spans="1:3" ht="12.75">
      <c r="A15" s="44" t="s">
        <v>74</v>
      </c>
      <c r="B15" s="46">
        <v>5.43</v>
      </c>
      <c r="C15" s="43"/>
    </row>
    <row r="16" spans="1:3" ht="12.75">
      <c r="A16" s="44" t="s">
        <v>0</v>
      </c>
      <c r="B16" s="46">
        <v>119217.61</v>
      </c>
      <c r="C16" s="43"/>
    </row>
    <row r="17" spans="1:3" ht="12.75">
      <c r="A17" s="44" t="s">
        <v>75</v>
      </c>
      <c r="B17" s="47">
        <v>-103789.35</v>
      </c>
      <c r="C17" s="43">
        <f>+SUM(B15:B17)</f>
        <v>15433.689999999988</v>
      </c>
    </row>
    <row r="18" spans="1:3" ht="12.75">
      <c r="A18" s="44"/>
      <c r="B18" s="42"/>
      <c r="C18" s="43"/>
    </row>
    <row r="19" spans="1:3" ht="13.5" thickBot="1">
      <c r="A19" s="44" t="s">
        <v>62</v>
      </c>
      <c r="B19" s="42"/>
      <c r="C19" s="48">
        <f>+C14+C17</f>
        <v>32095.689999999988</v>
      </c>
    </row>
    <row r="20" spans="1:3" ht="13.5" thickTop="1">
      <c r="A20" s="52"/>
      <c r="B20" s="53"/>
      <c r="C20" s="54"/>
    </row>
    <row r="21" spans="1:3" ht="12.75">
      <c r="A21" s="26" t="s">
        <v>72</v>
      </c>
      <c r="B21" s="27"/>
      <c r="C21" s="39"/>
    </row>
    <row r="22" spans="1:3" ht="12.75">
      <c r="A22" t="s">
        <v>61</v>
      </c>
      <c r="C22" s="37">
        <v>10652</v>
      </c>
    </row>
    <row r="23" spans="1:3" ht="12.75">
      <c r="A23" t="s">
        <v>74</v>
      </c>
      <c r="B23" s="29">
        <v>16</v>
      </c>
      <c r="C23" s="37">
        <f>+B23</f>
        <v>16</v>
      </c>
    </row>
    <row r="24" ht="12.75">
      <c r="C24" s="37"/>
    </row>
    <row r="25" spans="1:3" ht="13.5" thickBot="1">
      <c r="A25" t="s">
        <v>62</v>
      </c>
      <c r="C25" s="38">
        <f>+C22+C23</f>
        <v>10668</v>
      </c>
    </row>
    <row r="26" spans="1:3" ht="13.5" thickTop="1">
      <c r="A26" s="24"/>
      <c r="C26" s="37"/>
    </row>
    <row r="27" spans="1:3" ht="12.75">
      <c r="A27" s="26" t="s">
        <v>73</v>
      </c>
      <c r="B27" s="27"/>
      <c r="C27" s="39"/>
    </row>
    <row r="28" spans="1:3" ht="12.75">
      <c r="A28" t="s">
        <v>61</v>
      </c>
      <c r="B28" s="31"/>
      <c r="C28" s="37">
        <v>29873.94</v>
      </c>
    </row>
    <row r="29" spans="1:3" ht="12.75">
      <c r="A29" t="s">
        <v>74</v>
      </c>
      <c r="B29" s="32">
        <v>45.09</v>
      </c>
      <c r="C29" s="37"/>
    </row>
    <row r="30" spans="1:3" ht="12.75">
      <c r="A30" s="24" t="s">
        <v>65</v>
      </c>
      <c r="B30" s="33">
        <v>333</v>
      </c>
      <c r="C30" s="37">
        <f>SUM(B29:B30)</f>
        <v>378.09000000000003</v>
      </c>
    </row>
    <row r="31" spans="1:3" ht="12.75">
      <c r="A31" s="24"/>
      <c r="B31" s="30"/>
      <c r="C31" s="37"/>
    </row>
    <row r="32" spans="1:3" ht="13.5" thickBot="1">
      <c r="A32" t="s">
        <v>62</v>
      </c>
      <c r="C32" s="38">
        <f>+C28+C30</f>
        <v>30252.03</v>
      </c>
    </row>
    <row r="33" ht="13.5" thickTop="1">
      <c r="C33" s="37"/>
    </row>
    <row r="34" ht="12.75">
      <c r="C34" s="37"/>
    </row>
    <row r="35" spans="1:3" ht="12.75">
      <c r="A35" s="26" t="s">
        <v>69</v>
      </c>
      <c r="B35" s="27"/>
      <c r="C35" s="39"/>
    </row>
    <row r="36" spans="1:3" ht="12.75">
      <c r="A36" t="s">
        <v>61</v>
      </c>
      <c r="C36" s="37">
        <v>79687.43</v>
      </c>
    </row>
    <row r="37" spans="1:3" ht="12.75">
      <c r="A37" t="s">
        <v>74</v>
      </c>
      <c r="B37" s="34">
        <v>559.29</v>
      </c>
      <c r="C37" s="37">
        <f>+B37</f>
        <v>559.29</v>
      </c>
    </row>
    <row r="38" ht="12.75">
      <c r="C38" s="37"/>
    </row>
    <row r="39" spans="1:3" ht="13.5" thickBot="1">
      <c r="A39" t="s">
        <v>62</v>
      </c>
      <c r="C39" s="38">
        <f>+C36+C37</f>
        <v>80246.71999999999</v>
      </c>
    </row>
    <row r="40" ht="13.5" thickTop="1">
      <c r="C40" s="37"/>
    </row>
    <row r="41" spans="1:3" ht="12.75">
      <c r="A41" s="26" t="s">
        <v>68</v>
      </c>
      <c r="B41" s="27"/>
      <c r="C41" s="39"/>
    </row>
    <row r="42" spans="1:3" ht="12.75">
      <c r="A42" t="s">
        <v>61</v>
      </c>
      <c r="C42" s="37">
        <v>34914.32</v>
      </c>
    </row>
    <row r="43" spans="1:3" ht="12.75">
      <c r="A43" t="s">
        <v>74</v>
      </c>
      <c r="B43" s="34">
        <v>245.04</v>
      </c>
      <c r="C43" s="37">
        <f>+B43</f>
        <v>245.04</v>
      </c>
    </row>
    <row r="44" ht="12.75">
      <c r="C44" s="37"/>
    </row>
    <row r="45" spans="1:3" ht="13.5" thickBot="1">
      <c r="A45" t="s">
        <v>62</v>
      </c>
      <c r="C45" s="38">
        <f>+C42+C43</f>
        <v>35159.36</v>
      </c>
    </row>
    <row r="46" ht="13.5" thickTop="1">
      <c r="C46" s="37"/>
    </row>
    <row r="47" spans="1:3" ht="12.75">
      <c r="A47" s="26" t="s">
        <v>66</v>
      </c>
      <c r="B47" s="35"/>
      <c r="C47" s="40"/>
    </row>
    <row r="48" spans="1:3" ht="12.75">
      <c r="A48" t="s">
        <v>61</v>
      </c>
      <c r="C48" s="37">
        <v>19614.04</v>
      </c>
    </row>
    <row r="49" spans="1:3" ht="12.75">
      <c r="A49" t="s">
        <v>74</v>
      </c>
      <c r="B49" s="36">
        <v>31.34</v>
      </c>
      <c r="C49" s="37"/>
    </row>
    <row r="50" spans="1:3" ht="12.75">
      <c r="A50" s="24" t="s">
        <v>0</v>
      </c>
      <c r="B50" s="29">
        <v>5717.25</v>
      </c>
      <c r="C50" s="37">
        <f>SUM(B49:B50)</f>
        <v>5748.59</v>
      </c>
    </row>
    <row r="51" ht="12.75">
      <c r="C51" s="37"/>
    </row>
    <row r="52" spans="1:3" ht="13.5" thickBot="1">
      <c r="A52" t="s">
        <v>62</v>
      </c>
      <c r="C52" s="38">
        <f>+C48+C50</f>
        <v>25362.63</v>
      </c>
    </row>
    <row r="53" ht="13.5" thickTop="1">
      <c r="C53" s="37"/>
    </row>
    <row r="54" ht="12.75">
      <c r="C54" s="37"/>
    </row>
    <row r="55" spans="1:3" ht="12.75">
      <c r="A55" s="26" t="s">
        <v>67</v>
      </c>
      <c r="B55" s="35"/>
      <c r="C55" s="40"/>
    </row>
    <row r="56" spans="1:3" ht="12.75">
      <c r="A56" t="s">
        <v>61</v>
      </c>
      <c r="C56" s="37">
        <v>1467.86</v>
      </c>
    </row>
    <row r="57" spans="1:3" ht="12.75">
      <c r="A57" t="s">
        <v>74</v>
      </c>
      <c r="B57" s="36">
        <v>1.09</v>
      </c>
      <c r="C57" s="37"/>
    </row>
    <row r="58" spans="1:3" ht="12.75">
      <c r="A58" s="24" t="s">
        <v>0</v>
      </c>
      <c r="B58" s="36">
        <v>7810.27</v>
      </c>
      <c r="C58" s="37"/>
    </row>
    <row r="59" spans="1:3" ht="12.75">
      <c r="A59" s="24" t="s">
        <v>75</v>
      </c>
      <c r="B59" s="29">
        <v>-6025</v>
      </c>
      <c r="C59" s="37">
        <f>SUM(B57:B59)</f>
        <v>1786.3600000000006</v>
      </c>
    </row>
    <row r="60" ht="12.75">
      <c r="C60" s="37"/>
    </row>
    <row r="61" spans="1:3" ht="13.5" thickBot="1">
      <c r="A61" t="s">
        <v>62</v>
      </c>
      <c r="C61" s="38">
        <f>+C56+C59</f>
        <v>3254.2200000000003</v>
      </c>
    </row>
    <row r="62" ht="13.5" thickTop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oasstaffint1</dc:creator>
  <cp:keywords/>
  <dc:description/>
  <cp:lastModifiedBy>%username%</cp:lastModifiedBy>
  <cp:lastPrinted>2014-07-14T00:20:10Z</cp:lastPrinted>
  <dcterms:created xsi:type="dcterms:W3CDTF">2014-07-10T13:51:50Z</dcterms:created>
  <dcterms:modified xsi:type="dcterms:W3CDTF">2014-08-06T15:55:05Z</dcterms:modified>
  <cp:category/>
  <cp:version/>
  <cp:contentType/>
  <cp:contentStatus/>
</cp:coreProperties>
</file>